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y\Documents\Biking\Barcelona 2019\"/>
    </mc:Choice>
  </mc:AlternateContent>
  <bookViews>
    <workbookView xWindow="0" yWindow="0" windowWidth="19200" windowHeight="7980"/>
  </bookViews>
  <sheets>
    <sheet name="Summary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I14" i="3"/>
  <c r="I12" i="3"/>
  <c r="I11" i="3"/>
  <c r="I10" i="3"/>
  <c r="I9" i="3"/>
  <c r="I8" i="3"/>
  <c r="I7" i="3"/>
  <c r="I6" i="3"/>
  <c r="I5" i="3"/>
  <c r="I13" i="3"/>
  <c r="G4" i="3" l="1"/>
  <c r="M4" i="3"/>
  <c r="N4" i="3" s="1"/>
  <c r="G5" i="3"/>
  <c r="G6" i="3"/>
  <c r="G7" i="3"/>
  <c r="G8" i="3"/>
  <c r="G9" i="3"/>
  <c r="G10" i="3"/>
  <c r="G11" i="3"/>
  <c r="G12" i="3"/>
  <c r="G13" i="3"/>
  <c r="G14" i="3"/>
  <c r="G15" i="3"/>
  <c r="M5" i="3" l="1"/>
  <c r="N5" i="3" l="1"/>
  <c r="M6" i="3"/>
  <c r="M7" i="3" l="1"/>
  <c r="N6" i="3"/>
  <c r="M8" i="3" l="1"/>
  <c r="N7" i="3"/>
  <c r="N8" i="3" l="1"/>
  <c r="M9" i="3"/>
  <c r="M12" i="3" l="1"/>
  <c r="N12" i="3" s="1"/>
  <c r="M11" i="3"/>
  <c r="N11" i="3" s="1"/>
  <c r="M10" i="3"/>
  <c r="N9" i="3"/>
  <c r="N10" i="3" l="1"/>
  <c r="M13" i="3"/>
  <c r="N13" i="3" l="1"/>
  <c r="M14" i="3"/>
  <c r="M15" i="3" l="1"/>
  <c r="N15" i="3" s="1"/>
  <c r="N14" i="3"/>
</calcChain>
</file>

<file path=xl/sharedStrings.xml><?xml version="1.0" encoding="utf-8"?>
<sst xmlns="http://schemas.openxmlformats.org/spreadsheetml/2006/main" count="105" uniqueCount="79">
  <si>
    <t>Start</t>
  </si>
  <si>
    <t>Finish</t>
  </si>
  <si>
    <t>Miles</t>
  </si>
  <si>
    <t>St Malo</t>
  </si>
  <si>
    <t>Lourdes</t>
  </si>
  <si>
    <t>Barcelona</t>
  </si>
  <si>
    <t>Bagnères-de-Luchon</t>
  </si>
  <si>
    <t>Saint-Géréon</t>
  </si>
  <si>
    <t>Tremp</t>
  </si>
  <si>
    <t>Igualada</t>
  </si>
  <si>
    <t>Day#</t>
  </si>
  <si>
    <t>Day</t>
  </si>
  <si>
    <t>Niort</t>
  </si>
  <si>
    <t>GPX file</t>
  </si>
  <si>
    <t>km</t>
  </si>
  <si>
    <t>Chez Wadley</t>
  </si>
  <si>
    <t>Hotel</t>
  </si>
  <si>
    <t>Ferry</t>
  </si>
  <si>
    <t>Date</t>
  </si>
  <si>
    <t>Logis Hotel de la Loire, Le Jarrier d'Ancenis, 44150, St Herblon</t>
  </si>
  <si>
    <t xml:space="preserve"> </t>
  </si>
  <si>
    <t>La Grange Hotel, 113 Rue de l'Aerodrome, 79000, Niort</t>
  </si>
  <si>
    <t>Chateau de Labaurie, 16210, Chalais</t>
  </si>
  <si>
    <t>Chalais</t>
  </si>
  <si>
    <t>Hotel du Lac, Casteljaloux, 477AC</t>
  </si>
  <si>
    <t>Casteljaloux</t>
  </si>
  <si>
    <t>Mercure Lourdes lmperial, 3 Avenue du Paradis, 65100, Lourdes</t>
  </si>
  <si>
    <t>Hotel d'Etigny, 3 Avenue Paul Bonnemaison, 31110, Luchon</t>
  </si>
  <si>
    <t>Hotel Segle XX, Placa de la creu,8, 25620, Tremp</t>
  </si>
  <si>
    <t>Hotel America, Avenida Mestre Montaner 44, 08700, lgualada</t>
  </si>
  <si>
    <t>H10 Universitat, Ronda de la Universitat, 21, 08007 Barcelona</t>
  </si>
  <si>
    <t>Thu</t>
  </si>
  <si>
    <t>Fri</t>
  </si>
  <si>
    <t>Sat</t>
  </si>
  <si>
    <t>Sun</t>
  </si>
  <si>
    <t>Mon</t>
  </si>
  <si>
    <t>Tue</t>
  </si>
  <si>
    <t>Wed</t>
  </si>
  <si>
    <t>Brittany Ferries</t>
  </si>
  <si>
    <t>Google Maps</t>
  </si>
  <si>
    <t>AM</t>
  </si>
  <si>
    <t>Lunch</t>
  </si>
  <si>
    <t>PM</t>
  </si>
  <si>
    <t>Stops (miles)</t>
  </si>
  <si>
    <t>Day1_V4</t>
  </si>
  <si>
    <t>https://drive.google.com/open?id=179JN86cIaEm8MntiiYDS2_vc5jNN0cUV&amp;usp=sharing</t>
  </si>
  <si>
    <t>https://drive.google.com/open?id=1MSlbzeh0VhpifQjObwMK5LlTyrBcsGOo&amp;usp=sharing</t>
  </si>
  <si>
    <t>Day2_V4</t>
  </si>
  <si>
    <t>Day3_V4</t>
  </si>
  <si>
    <t>https://drive.google.com/open?id=1TQmDJCYdl1O5YLC0MkHq_heX9dOMIq8o&amp;usp=sharing</t>
  </si>
  <si>
    <t>Day4_V4</t>
  </si>
  <si>
    <t>2 options for AM stop</t>
  </si>
  <si>
    <t>https://drive.google.com/open?id=1T5opKDDTVsCTnEr1n-D7iiCSHfv9cOn1&amp;usp=sharing</t>
  </si>
  <si>
    <t>Day5_V4</t>
  </si>
  <si>
    <t>Course Points "RP" = Rest Point</t>
  </si>
  <si>
    <t>https://drive.google.com/open?id=19OmHkS2suEs9qgZO71ZBkPLwhJ_JXHIU&amp;usp=sharing</t>
  </si>
  <si>
    <t>https://drive.google.com/open?id=1uvDKhL933mKPRjotqs8geLWK4MNpu5J1&amp;usp=sharing</t>
  </si>
  <si>
    <t>Day6-1_V4</t>
  </si>
  <si>
    <t>https://drive.google.com/open?id=162PCYHFY3K0658vjkd_rcZLhU7VcKmMd&amp;usp=sharing</t>
  </si>
  <si>
    <t>Day6-2_V4</t>
  </si>
  <si>
    <t>https://drive.google.com/open?id=1eWWx7ghy6F3dQW84VjdG-9JE6ByjF1S7&amp;usp=sharing</t>
  </si>
  <si>
    <t>Day6-3_V4</t>
  </si>
  <si>
    <t>https://drive.google.com/open?id=11HcCTkonL50kWBsBYI1WxQMUC7DeqxKG&amp;usp=sharing</t>
  </si>
  <si>
    <t>Day7_V4</t>
  </si>
  <si>
    <t>https://drive.google.com/open?id=1asCcEZ-qjHychAA-zopmVriK_xSvzWGv&amp;usp=sharing</t>
  </si>
  <si>
    <t>Day8_V4</t>
  </si>
  <si>
    <t>Day9_V4</t>
  </si>
  <si>
    <t>https://drive.google.com/open?id=1_LYgLmjHe2xgKWZLCtxN9A3SquyCLJVL&amp;usp=sharing</t>
  </si>
  <si>
    <t>Day0_V4</t>
  </si>
  <si>
    <t>Notes</t>
  </si>
  <si>
    <t>Total climb</t>
  </si>
  <si>
    <t>ft</t>
  </si>
  <si>
    <t>m</t>
  </si>
  <si>
    <t>Cumulative</t>
  </si>
  <si>
    <t>Bagnères-de-Luchon (Tourmalet &amp; Peyresourde)</t>
  </si>
  <si>
    <t>Bagnères-de-Luchon (Peyresourde)</t>
  </si>
  <si>
    <t>Bagnères-de-Luchon (no cols)</t>
  </si>
  <si>
    <t>https://drive.google.com/open?id=1fZJ0f5uMhVY3aUpoSMu_TJtewT_72uEn&amp;usp=sharing</t>
  </si>
  <si>
    <t>Finish at World Trade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</si>
</sst>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16" fontId="0" fillId="0" borderId="1" xfId="0" applyNumberFormat="1" applyBorder="1"/>
    <xf numFmtId="0" fontId="1" fillId="0" borderId="1" xfId="1" applyBorder="1"/>
    <xf numFmtId="0" fontId="0" fillId="0" borderId="0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2PCYHFY3K0658vjkd_rcZLhU7VcKmMd&amp;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MSlbzeh0VhpifQjObwMK5LlTyrBcsGOo&amp;usp=sharing" TargetMode="External"/><Relationship Id="rId7" Type="http://schemas.openxmlformats.org/officeDocument/2006/relationships/hyperlink" Target="https://drive.google.com/open?id=1uvDKhL933mKPRjotqs8geLWK4MNpu5J1&amp;usp=sharing" TargetMode="External"/><Relationship Id="rId12" Type="http://schemas.openxmlformats.org/officeDocument/2006/relationships/hyperlink" Target="https://drive.google.com/open?id=1fZJ0f5uMhVY3aUpoSMu_TJtewT_72uEn&amp;usp=sharing" TargetMode="External"/><Relationship Id="rId2" Type="http://schemas.openxmlformats.org/officeDocument/2006/relationships/hyperlink" Target="https://drive.google.com/open?id=1_LYgLmjHe2xgKWZLCtxN9A3SquyCLJVL&amp;usp=sharing" TargetMode="External"/><Relationship Id="rId1" Type="http://schemas.openxmlformats.org/officeDocument/2006/relationships/hyperlink" Target="https://drive.google.com/open?id=179JN86cIaEm8MntiiYDS2_vc5jNN0cUV&amp;usp=sharing" TargetMode="External"/><Relationship Id="rId6" Type="http://schemas.openxmlformats.org/officeDocument/2006/relationships/hyperlink" Target="https://drive.google.com/open?id=19OmHkS2suEs9qgZO71ZBkPLwhJ_JXHIU&amp;usp=sharing" TargetMode="External"/><Relationship Id="rId11" Type="http://schemas.openxmlformats.org/officeDocument/2006/relationships/hyperlink" Target="https://drive.google.com/open?id=1asCcEZ-qjHychAA-zopmVriK_xSvzWGv&amp;usp=sharing" TargetMode="External"/><Relationship Id="rId5" Type="http://schemas.openxmlformats.org/officeDocument/2006/relationships/hyperlink" Target="https://drive.google.com/open?id=1T5opKDDTVsCTnEr1n-D7iiCSHfv9cOn1&amp;usp=sharing" TargetMode="External"/><Relationship Id="rId10" Type="http://schemas.openxmlformats.org/officeDocument/2006/relationships/hyperlink" Target="https://drive.google.com/open?id=11HcCTkonL50kWBsBYI1WxQMUC7DeqxKG&amp;usp=sharing" TargetMode="External"/><Relationship Id="rId4" Type="http://schemas.openxmlformats.org/officeDocument/2006/relationships/hyperlink" Target="https://drive.google.com/open?id=1TQmDJCYdl1O5YLC0MkHq_heX9dOMIq8o&amp;usp=sharing" TargetMode="External"/><Relationship Id="rId9" Type="http://schemas.openxmlformats.org/officeDocument/2006/relationships/hyperlink" Target="https://drive.google.com/open?id=1eWWx7ghy6F3dQW84VjdG-9JE6ByjF1S7&amp;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B1" zoomScale="90" zoomScaleNormal="90" workbookViewId="0">
      <selection activeCell="B15" sqref="B15"/>
    </sheetView>
  </sheetViews>
  <sheetFormatPr defaultRowHeight="14.5" x14ac:dyDescent="0.35"/>
  <cols>
    <col min="1" max="1" width="5.08984375" customWidth="1"/>
    <col min="2" max="2" width="4.6328125" customWidth="1"/>
    <col min="3" max="3" width="6.54296875" customWidth="1"/>
    <col min="4" max="4" width="17.81640625" customWidth="1"/>
    <col min="5" max="5" width="41" customWidth="1"/>
    <col min="6" max="6" width="6.08984375" customWidth="1"/>
    <col min="7" max="7" width="6.08984375" style="2" customWidth="1"/>
    <col min="8" max="9" width="6.08984375" style="1" customWidth="1"/>
    <col min="10" max="12" width="5.90625" style="1" customWidth="1"/>
    <col min="13" max="14" width="5" style="1" customWidth="1"/>
    <col min="15" max="15" width="9.453125" customWidth="1"/>
    <col min="16" max="16" width="11.54296875" customWidth="1"/>
    <col min="17" max="17" width="11.7265625" customWidth="1"/>
    <col min="18" max="18" width="27.453125" customWidth="1"/>
  </cols>
  <sheetData>
    <row r="1" spans="1:19" x14ac:dyDescent="0.35">
      <c r="H1" s="9" t="s">
        <v>70</v>
      </c>
      <c r="I1" s="10"/>
      <c r="M1" s="9" t="s">
        <v>73</v>
      </c>
      <c r="N1" s="10"/>
    </row>
    <row r="2" spans="1:19" x14ac:dyDescent="0.35">
      <c r="A2" s="3" t="s">
        <v>10</v>
      </c>
      <c r="B2" s="3" t="s">
        <v>11</v>
      </c>
      <c r="C2" s="3" t="s">
        <v>18</v>
      </c>
      <c r="D2" s="3" t="s">
        <v>0</v>
      </c>
      <c r="E2" s="3" t="s">
        <v>1</v>
      </c>
      <c r="F2" s="3" t="s">
        <v>2</v>
      </c>
      <c r="G2" s="4" t="s">
        <v>14</v>
      </c>
      <c r="H2" s="5" t="s">
        <v>71</v>
      </c>
      <c r="I2" s="5" t="s">
        <v>72</v>
      </c>
      <c r="J2" s="5" t="s">
        <v>43</v>
      </c>
      <c r="K2" s="5"/>
      <c r="L2" s="5"/>
      <c r="M2" s="5" t="s">
        <v>2</v>
      </c>
      <c r="N2" s="5" t="s">
        <v>14</v>
      </c>
      <c r="O2" s="3" t="s">
        <v>13</v>
      </c>
      <c r="P2" s="3" t="s">
        <v>16</v>
      </c>
      <c r="Q2" s="3" t="s">
        <v>39</v>
      </c>
      <c r="R2" s="11" t="s">
        <v>69</v>
      </c>
      <c r="S2" s="8"/>
    </row>
    <row r="3" spans="1:19" x14ac:dyDescent="0.35">
      <c r="A3" s="3"/>
      <c r="B3" s="3"/>
      <c r="C3" s="3"/>
      <c r="D3" s="3"/>
      <c r="E3" s="3"/>
      <c r="F3" s="3"/>
      <c r="G3" s="4"/>
      <c r="H3" s="5"/>
      <c r="I3" s="5"/>
      <c r="J3" s="5" t="s">
        <v>40</v>
      </c>
      <c r="K3" s="5" t="s">
        <v>41</v>
      </c>
      <c r="L3" s="5" t="s">
        <v>42</v>
      </c>
      <c r="M3" s="5"/>
      <c r="N3" s="5"/>
      <c r="O3" s="3"/>
      <c r="P3" s="3"/>
      <c r="Q3" s="3"/>
      <c r="R3" s="11"/>
      <c r="S3" s="8"/>
    </row>
    <row r="4" spans="1:19" x14ac:dyDescent="0.35">
      <c r="A4" s="3">
        <v>0</v>
      </c>
      <c r="B4" s="3" t="s">
        <v>31</v>
      </c>
      <c r="C4" s="6">
        <v>43713</v>
      </c>
      <c r="D4" s="3" t="s">
        <v>15</v>
      </c>
      <c r="E4" s="3" t="s">
        <v>38</v>
      </c>
      <c r="F4" s="3">
        <v>30.81</v>
      </c>
      <c r="G4" s="4">
        <f>F4*1.60934</f>
        <v>49.583765399999997</v>
      </c>
      <c r="H4" s="5"/>
      <c r="I4" s="5"/>
      <c r="J4" s="5"/>
      <c r="K4" s="5"/>
      <c r="L4" s="5"/>
      <c r="M4" s="5">
        <f>F4</f>
        <v>30.81</v>
      </c>
      <c r="N4" s="5">
        <f>M4*1.60934</f>
        <v>49.583765399999997</v>
      </c>
      <c r="O4" s="3" t="s">
        <v>68</v>
      </c>
      <c r="P4" s="3" t="s">
        <v>17</v>
      </c>
      <c r="Q4" s="7" t="s">
        <v>67</v>
      </c>
      <c r="R4" s="11" t="s">
        <v>20</v>
      </c>
      <c r="S4" s="8"/>
    </row>
    <row r="5" spans="1:19" x14ac:dyDescent="0.35">
      <c r="A5" s="3">
        <v>1</v>
      </c>
      <c r="B5" s="3" t="s">
        <v>32</v>
      </c>
      <c r="C5" s="6">
        <v>43714</v>
      </c>
      <c r="D5" s="3" t="s">
        <v>3</v>
      </c>
      <c r="E5" s="3" t="s">
        <v>7</v>
      </c>
      <c r="F5" s="3">
        <v>109.74</v>
      </c>
      <c r="G5" s="4">
        <f t="shared" ref="G5:G15" si="0">F5*1.60934</f>
        <v>176.60897159999999</v>
      </c>
      <c r="H5" s="5">
        <v>5446</v>
      </c>
      <c r="I5" s="5">
        <f t="shared" ref="I5:I15" si="1">H5/3.28084</f>
        <v>1659.9407468818961</v>
      </c>
      <c r="J5" s="4">
        <v>28.5</v>
      </c>
      <c r="K5" s="4">
        <v>69</v>
      </c>
      <c r="L5" s="4">
        <v>90.3</v>
      </c>
      <c r="M5" s="5">
        <f t="shared" ref="M5:M10" si="2">M4+F5</f>
        <v>140.54999999999998</v>
      </c>
      <c r="N5" s="5">
        <f t="shared" ref="N5:N15" si="3">M5*1.60934</f>
        <v>226.19273699999997</v>
      </c>
      <c r="O5" s="3" t="s">
        <v>44</v>
      </c>
      <c r="P5" s="3" t="s">
        <v>19</v>
      </c>
      <c r="Q5" s="7" t="s">
        <v>45</v>
      </c>
      <c r="R5" s="3" t="s">
        <v>20</v>
      </c>
      <c r="S5" s="8"/>
    </row>
    <row r="6" spans="1:19" x14ac:dyDescent="0.35">
      <c r="A6" s="3">
        <v>2</v>
      </c>
      <c r="B6" s="3" t="s">
        <v>33</v>
      </c>
      <c r="C6" s="6">
        <v>43715</v>
      </c>
      <c r="D6" s="3" t="s">
        <v>7</v>
      </c>
      <c r="E6" s="3" t="s">
        <v>12</v>
      </c>
      <c r="F6" s="3">
        <v>96.74</v>
      </c>
      <c r="G6" s="4">
        <f t="shared" si="0"/>
        <v>155.68755159999998</v>
      </c>
      <c r="H6" s="5">
        <v>5451</v>
      </c>
      <c r="I6" s="5">
        <f t="shared" si="1"/>
        <v>1661.4647468331282</v>
      </c>
      <c r="J6" s="4">
        <v>24.8</v>
      </c>
      <c r="K6" s="4">
        <v>54.2</v>
      </c>
      <c r="L6" s="4">
        <v>74.5</v>
      </c>
      <c r="M6" s="5">
        <f t="shared" si="2"/>
        <v>237.28999999999996</v>
      </c>
      <c r="N6" s="5">
        <f t="shared" si="3"/>
        <v>381.88028859999991</v>
      </c>
      <c r="O6" s="3" t="s">
        <v>47</v>
      </c>
      <c r="P6" s="3" t="s">
        <v>21</v>
      </c>
      <c r="Q6" s="7" t="s">
        <v>46</v>
      </c>
      <c r="R6" s="11" t="s">
        <v>20</v>
      </c>
      <c r="S6" s="8"/>
    </row>
    <row r="7" spans="1:19" x14ac:dyDescent="0.35">
      <c r="A7" s="3">
        <v>3</v>
      </c>
      <c r="B7" s="3" t="s">
        <v>34</v>
      </c>
      <c r="C7" s="6">
        <v>43716</v>
      </c>
      <c r="D7" s="3" t="s">
        <v>12</v>
      </c>
      <c r="E7" s="3" t="s">
        <v>23</v>
      </c>
      <c r="F7" s="3">
        <v>88.8</v>
      </c>
      <c r="G7" s="4">
        <f t="shared" si="0"/>
        <v>142.909392</v>
      </c>
      <c r="H7" s="5">
        <v>4262</v>
      </c>
      <c r="I7" s="5">
        <f t="shared" si="1"/>
        <v>1299.0575584301582</v>
      </c>
      <c r="J7" s="4">
        <v>20</v>
      </c>
      <c r="K7" s="4">
        <v>48</v>
      </c>
      <c r="L7" s="4">
        <v>65.7</v>
      </c>
      <c r="M7" s="5">
        <f t="shared" si="2"/>
        <v>326.08999999999997</v>
      </c>
      <c r="N7" s="5">
        <f t="shared" si="3"/>
        <v>524.7896806</v>
      </c>
      <c r="O7" s="3" t="s">
        <v>48</v>
      </c>
      <c r="P7" s="3" t="s">
        <v>22</v>
      </c>
      <c r="Q7" s="7" t="s">
        <v>49</v>
      </c>
      <c r="R7" s="11" t="s">
        <v>20</v>
      </c>
    </row>
    <row r="8" spans="1:19" x14ac:dyDescent="0.35">
      <c r="A8" s="3">
        <v>4</v>
      </c>
      <c r="B8" s="3" t="s">
        <v>35</v>
      </c>
      <c r="C8" s="6">
        <v>43717</v>
      </c>
      <c r="D8" s="3" t="s">
        <v>23</v>
      </c>
      <c r="E8" s="3" t="s">
        <v>25</v>
      </c>
      <c r="F8" s="3">
        <v>79.59</v>
      </c>
      <c r="G8" s="4">
        <f t="shared" si="0"/>
        <v>128.08737060000001</v>
      </c>
      <c r="H8" s="5">
        <v>4889</v>
      </c>
      <c r="I8" s="5">
        <f t="shared" si="1"/>
        <v>1490.167152314651</v>
      </c>
      <c r="J8" s="4">
        <v>19.3</v>
      </c>
      <c r="K8" s="4">
        <v>38.6</v>
      </c>
      <c r="L8" s="4">
        <v>59.9</v>
      </c>
      <c r="M8" s="5">
        <f t="shared" si="2"/>
        <v>405.67999999999995</v>
      </c>
      <c r="N8" s="5">
        <f t="shared" si="3"/>
        <v>652.87705119999987</v>
      </c>
      <c r="O8" s="3" t="s">
        <v>50</v>
      </c>
      <c r="P8" s="3" t="s">
        <v>24</v>
      </c>
      <c r="Q8" s="7" t="s">
        <v>52</v>
      </c>
      <c r="R8" s="11" t="s">
        <v>51</v>
      </c>
    </row>
    <row r="9" spans="1:19" x14ac:dyDescent="0.35">
      <c r="A9" s="3">
        <v>5</v>
      </c>
      <c r="B9" s="3" t="s">
        <v>36</v>
      </c>
      <c r="C9" s="6">
        <v>43718</v>
      </c>
      <c r="D9" s="3" t="s">
        <v>25</v>
      </c>
      <c r="E9" s="3" t="s">
        <v>4</v>
      </c>
      <c r="F9" s="3">
        <v>95.41</v>
      </c>
      <c r="G9" s="4">
        <f t="shared" si="0"/>
        <v>153.54712939999999</v>
      </c>
      <c r="H9" s="5">
        <v>3014</v>
      </c>
      <c r="I9" s="5">
        <f t="shared" si="1"/>
        <v>918.66717060265057</v>
      </c>
      <c r="J9" s="4">
        <v>29.6</v>
      </c>
      <c r="K9" s="4">
        <v>50.8</v>
      </c>
      <c r="L9" s="4">
        <v>77.400000000000006</v>
      </c>
      <c r="M9" s="5">
        <f t="shared" si="2"/>
        <v>501.08999999999992</v>
      </c>
      <c r="N9" s="5">
        <f t="shared" si="3"/>
        <v>806.42418059999989</v>
      </c>
      <c r="O9" s="3" t="s">
        <v>53</v>
      </c>
      <c r="P9" s="3" t="s">
        <v>26</v>
      </c>
      <c r="Q9" s="7" t="s">
        <v>55</v>
      </c>
      <c r="R9" s="11" t="s">
        <v>20</v>
      </c>
    </row>
    <row r="10" spans="1:19" x14ac:dyDescent="0.35">
      <c r="A10" s="3">
        <v>6.1</v>
      </c>
      <c r="B10" s="3" t="s">
        <v>37</v>
      </c>
      <c r="C10" s="6">
        <v>43719</v>
      </c>
      <c r="D10" s="3" t="s">
        <v>4</v>
      </c>
      <c r="E10" s="3" t="s">
        <v>74</v>
      </c>
      <c r="F10" s="3">
        <v>77.989999999999995</v>
      </c>
      <c r="G10" s="4">
        <f t="shared" si="0"/>
        <v>125.5124266</v>
      </c>
      <c r="H10" s="5">
        <v>12387</v>
      </c>
      <c r="I10" s="5">
        <f t="shared" si="1"/>
        <v>3775.5574791821605</v>
      </c>
      <c r="J10" s="4">
        <v>31.2</v>
      </c>
      <c r="K10" s="4">
        <v>41.8</v>
      </c>
      <c r="L10" s="4">
        <v>57.5</v>
      </c>
      <c r="M10" s="5">
        <f t="shared" si="2"/>
        <v>579.07999999999993</v>
      </c>
      <c r="N10" s="5">
        <f t="shared" si="3"/>
        <v>931.93660719999991</v>
      </c>
      <c r="O10" s="3" t="s">
        <v>57</v>
      </c>
      <c r="P10" s="3" t="s">
        <v>27</v>
      </c>
      <c r="Q10" s="7" t="s">
        <v>56</v>
      </c>
      <c r="R10" s="11" t="s">
        <v>54</v>
      </c>
    </row>
    <row r="11" spans="1:19" x14ac:dyDescent="0.35">
      <c r="A11" s="3">
        <v>6.2</v>
      </c>
      <c r="B11" s="3" t="s">
        <v>37</v>
      </c>
      <c r="C11" s="6">
        <v>43720</v>
      </c>
      <c r="D11" s="3" t="s">
        <v>4</v>
      </c>
      <c r="E11" s="3" t="s">
        <v>75</v>
      </c>
      <c r="F11" s="3">
        <v>57.35</v>
      </c>
      <c r="G11" s="4">
        <f t="shared" si="0"/>
        <v>92.295648999999997</v>
      </c>
      <c r="H11" s="5">
        <v>7887</v>
      </c>
      <c r="I11" s="5">
        <f t="shared" si="1"/>
        <v>2403.9575230733594</v>
      </c>
      <c r="J11" s="4">
        <v>9.3000000000000007</v>
      </c>
      <c r="K11" s="4">
        <v>21.2</v>
      </c>
      <c r="L11" s="4">
        <v>36.9</v>
      </c>
      <c r="M11" s="5">
        <f>M9+F11</f>
        <v>558.43999999999994</v>
      </c>
      <c r="N11" s="5">
        <f t="shared" si="3"/>
        <v>898.71982959999991</v>
      </c>
      <c r="O11" s="3" t="s">
        <v>59</v>
      </c>
      <c r="P11" s="3" t="s">
        <v>27</v>
      </c>
      <c r="Q11" s="7" t="s">
        <v>58</v>
      </c>
      <c r="R11" s="11" t="s">
        <v>20</v>
      </c>
    </row>
    <row r="12" spans="1:19" x14ac:dyDescent="0.35">
      <c r="A12" s="3">
        <v>6.3</v>
      </c>
      <c r="B12" s="3" t="s">
        <v>37</v>
      </c>
      <c r="C12" s="6">
        <v>43721</v>
      </c>
      <c r="D12" s="3" t="s">
        <v>4</v>
      </c>
      <c r="E12" s="3" t="s">
        <v>76</v>
      </c>
      <c r="F12" s="3">
        <v>60.78</v>
      </c>
      <c r="G12" s="4">
        <f t="shared" si="0"/>
        <v>97.815685200000004</v>
      </c>
      <c r="H12" s="5">
        <v>4728</v>
      </c>
      <c r="I12" s="5">
        <f t="shared" si="1"/>
        <v>1441.0943538849806</v>
      </c>
      <c r="J12" s="4">
        <v>9.3000000000000007</v>
      </c>
      <c r="K12" s="4">
        <v>28.4</v>
      </c>
      <c r="L12" s="4">
        <v>49.5</v>
      </c>
      <c r="M12" s="5">
        <f>M9+F12</f>
        <v>561.86999999999989</v>
      </c>
      <c r="N12" s="5">
        <f t="shared" si="3"/>
        <v>904.23986579999985</v>
      </c>
      <c r="O12" s="3" t="s">
        <v>61</v>
      </c>
      <c r="P12" s="3" t="s">
        <v>27</v>
      </c>
      <c r="Q12" s="7" t="s">
        <v>60</v>
      </c>
      <c r="R12" s="11" t="s">
        <v>20</v>
      </c>
    </row>
    <row r="13" spans="1:19" x14ac:dyDescent="0.35">
      <c r="A13" s="3">
        <v>7</v>
      </c>
      <c r="B13" s="3" t="s">
        <v>31</v>
      </c>
      <c r="C13" s="6">
        <v>43722</v>
      </c>
      <c r="D13" s="3" t="s">
        <v>6</v>
      </c>
      <c r="E13" s="3" t="s">
        <v>8</v>
      </c>
      <c r="F13" s="3">
        <v>77.010000000000005</v>
      </c>
      <c r="G13" s="4">
        <f t="shared" si="0"/>
        <v>123.93527340000001</v>
      </c>
      <c r="H13" s="5">
        <v>9992</v>
      </c>
      <c r="I13" s="5">
        <f t="shared" si="1"/>
        <v>3045.561502542032</v>
      </c>
      <c r="J13" s="4">
        <v>16.600000000000001</v>
      </c>
      <c r="K13" s="4">
        <v>40.4</v>
      </c>
      <c r="L13" s="4">
        <v>54.9</v>
      </c>
      <c r="M13" s="5">
        <f>M10+F13</f>
        <v>656.08999999999992</v>
      </c>
      <c r="N13" s="5">
        <f t="shared" si="3"/>
        <v>1055.8718805999999</v>
      </c>
      <c r="O13" s="3" t="s">
        <v>63</v>
      </c>
      <c r="P13" s="3" t="s">
        <v>28</v>
      </c>
      <c r="Q13" s="7" t="s">
        <v>62</v>
      </c>
      <c r="R13" s="11" t="s">
        <v>20</v>
      </c>
    </row>
    <row r="14" spans="1:19" x14ac:dyDescent="0.35">
      <c r="A14" s="3">
        <v>8</v>
      </c>
      <c r="B14" s="3" t="s">
        <v>32</v>
      </c>
      <c r="C14" s="6">
        <v>43723</v>
      </c>
      <c r="D14" s="3" t="s">
        <v>8</v>
      </c>
      <c r="E14" s="3" t="s">
        <v>9</v>
      </c>
      <c r="F14" s="3">
        <v>76.569999999999993</v>
      </c>
      <c r="G14" s="4">
        <f t="shared" si="0"/>
        <v>123.22716379999999</v>
      </c>
      <c r="H14" s="5">
        <v>6586</v>
      </c>
      <c r="I14" s="5">
        <f t="shared" si="1"/>
        <v>2007.4127357627924</v>
      </c>
      <c r="J14" s="4">
        <v>19.600000000000001</v>
      </c>
      <c r="K14" s="4">
        <v>38</v>
      </c>
      <c r="L14" s="4">
        <v>60.4</v>
      </c>
      <c r="M14" s="5">
        <f>M13+F14</f>
        <v>732.65999999999985</v>
      </c>
      <c r="N14" s="5">
        <f t="shared" si="3"/>
        <v>1179.0990443999997</v>
      </c>
      <c r="O14" s="3" t="s">
        <v>65</v>
      </c>
      <c r="P14" s="3" t="s">
        <v>29</v>
      </c>
      <c r="Q14" s="7" t="s">
        <v>64</v>
      </c>
      <c r="R14" s="11" t="s">
        <v>20</v>
      </c>
    </row>
    <row r="15" spans="1:19" x14ac:dyDescent="0.35">
      <c r="A15" s="3">
        <v>9</v>
      </c>
      <c r="B15" s="3" t="s">
        <v>33</v>
      </c>
      <c r="C15" s="6">
        <v>43724</v>
      </c>
      <c r="D15" s="3" t="s">
        <v>9</v>
      </c>
      <c r="E15" s="3" t="s">
        <v>5</v>
      </c>
      <c r="F15" s="3">
        <v>41.84</v>
      </c>
      <c r="G15" s="4">
        <f t="shared" si="0"/>
        <v>67.334785600000004</v>
      </c>
      <c r="H15" s="5">
        <v>3160</v>
      </c>
      <c r="I15" s="5">
        <f t="shared" si="1"/>
        <v>963.16796917862496</v>
      </c>
      <c r="J15" s="4">
        <v>22.8</v>
      </c>
      <c r="K15" s="4"/>
      <c r="L15" s="4"/>
      <c r="M15" s="5">
        <f>M14+F15</f>
        <v>774.49999999999989</v>
      </c>
      <c r="N15" s="5">
        <f t="shared" si="3"/>
        <v>1246.4338299999997</v>
      </c>
      <c r="O15" s="3" t="s">
        <v>66</v>
      </c>
      <c r="P15" s="3" t="s">
        <v>30</v>
      </c>
      <c r="Q15" s="7" t="s">
        <v>77</v>
      </c>
      <c r="R15" s="11" t="s">
        <v>78</v>
      </c>
    </row>
  </sheetData>
  <hyperlinks>
    <hyperlink ref="Q5" r:id="rId1"/>
    <hyperlink ref="Q4" r:id="rId2"/>
    <hyperlink ref="Q6" r:id="rId3"/>
    <hyperlink ref="Q7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</hyperlinks>
  <pageMargins left="0.7" right="0.7" top="0.75" bottom="0.75" header="0.3" footer="0.3"/>
  <pageSetup paperSize="9" orientation="portrait" horizontalDpi="4294967293" verticalDpi="4294967293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Rafferty</dc:creator>
  <cp:lastModifiedBy>Guy Rafferty</cp:lastModifiedBy>
  <dcterms:created xsi:type="dcterms:W3CDTF">2018-09-10T13:12:50Z</dcterms:created>
  <dcterms:modified xsi:type="dcterms:W3CDTF">2019-08-30T11:32:29Z</dcterms:modified>
</cp:coreProperties>
</file>